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\II_Q_2023\PELHŘIMOV NEMOCNICE OBJEKT HTS\03_PROJEKT\PD\F_ROZPOCET, SOUPIS\4 - 250207\SOUPIS PRACÍ\PŘÍLOHY\"/>
    </mc:Choice>
  </mc:AlternateContent>
  <xr:revisionPtr revIDLastSave="0" documentId="13_ncr:1_{16235ABF-67A3-4677-BD09-9AD9E7A9FCEB}" xr6:coauthVersionLast="47" xr6:coauthVersionMax="47" xr10:uidLastSave="{00000000-0000-0000-0000-000000000000}"/>
  <bookViews>
    <workbookView xWindow="-96" yWindow="0" windowWidth="20832" windowHeight="16656" xr2:uid="{20F04B86-E1A7-4F5C-833E-26F118F70D30}"/>
  </bookViews>
  <sheets>
    <sheet name="VV_MaR" sheetId="2" r:id="rId1"/>
  </sheets>
  <externalReferences>
    <externalReference r:id="rId2"/>
  </externalReferences>
  <definedNames>
    <definedName name="_xlnm._FilterDatabase" localSheetId="0" hidden="1">VV_MaR!$A$1:$I$40</definedName>
    <definedName name="CalculationCurrency">'[1]Identifikace zakázky'!$AI$10</definedName>
    <definedName name="ExpectedOrderPriceLCR">[1]QARF!$AK$46</definedName>
    <definedName name="_xlnm.Print_Titles" localSheetId="0">VV_MaR!$5:$5</definedName>
    <definedName name="_xlnm.Print_Area" localSheetId="0">VV_MaR!$A$1:$I$41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G14" i="2"/>
  <c r="G12" i="2" l="1"/>
  <c r="G21" i="2" l="1"/>
  <c r="G9" i="2"/>
  <c r="G23" i="2"/>
  <c r="G22" i="2"/>
  <c r="G37" i="2"/>
  <c r="G36" i="2"/>
  <c r="G35" i="2"/>
  <c r="G34" i="2"/>
  <c r="G33" i="2"/>
  <c r="G32" i="2"/>
  <c r="G29" i="2"/>
  <c r="G30" i="2" s="1"/>
  <c r="G26" i="2"/>
  <c r="G27" i="2" s="1"/>
  <c r="G40" i="2" s="1"/>
  <c r="G19" i="2"/>
  <c r="G18" i="2"/>
  <c r="G17" i="2"/>
  <c r="G16" i="2"/>
  <c r="G15" i="2"/>
  <c r="G13" i="2"/>
  <c r="G11" i="2"/>
  <c r="G10" i="2"/>
  <c r="G8" i="2"/>
  <c r="G7" i="2"/>
  <c r="G38" i="2" l="1"/>
  <c r="G24" i="2"/>
  <c r="G4" i="2" l="1"/>
</calcChain>
</file>

<file path=xl/sharedStrings.xml><?xml version="1.0" encoding="utf-8"?>
<sst xmlns="http://schemas.openxmlformats.org/spreadsheetml/2006/main" count="139" uniqueCount="93">
  <si>
    <t>Název stavby:</t>
  </si>
  <si>
    <t>Název objektu:</t>
  </si>
  <si>
    <t>Kód profese:</t>
  </si>
  <si>
    <t>Název dílu:</t>
  </si>
  <si>
    <t>Zkratka dílu:</t>
  </si>
  <si>
    <t>Zpracovatel dílu:</t>
  </si>
  <si>
    <t>Čís. pol.</t>
  </si>
  <si>
    <t>Číselné zatřídění</t>
  </si>
  <si>
    <t>Popis položky</t>
  </si>
  <si>
    <t>Počet měr. jednotek</t>
  </si>
  <si>
    <t>Měrná jednotka</t>
  </si>
  <si>
    <t>Technické specifikace, technické a uživatelské standardy stavby</t>
  </si>
  <si>
    <t>X</t>
  </si>
  <si>
    <t>1.</t>
  </si>
  <si>
    <t>31.62</t>
  </si>
  <si>
    <t>ks</t>
  </si>
  <si>
    <t>2.</t>
  </si>
  <si>
    <t>3.</t>
  </si>
  <si>
    <t>4.</t>
  </si>
  <si>
    <t>kpl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</si>
  <si>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</si>
  <si>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</si>
  <si>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</si>
  <si>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</si>
  <si>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</si>
  <si>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</si>
  <si>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</si>
  <si>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</si>
  <si>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</si>
  <si>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</si>
  <si>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</si>
  <si>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Řídící systém</t>
  </si>
  <si>
    <t>31.2</t>
  </si>
  <si>
    <t>Komunikační Switch 5 portový</t>
  </si>
  <si>
    <t>Komunikační switch 5x10/100 Mbit/s porty, parametrizovatelný, podpora half-duplex a full-duplex</t>
  </si>
  <si>
    <t xml:space="preserve">kpl </t>
  </si>
  <si>
    <t>Kabely a vodiče</t>
  </si>
  <si>
    <t>m</t>
  </si>
  <si>
    <t>Kabel UTP-R cat.5e,  dodávka a montáž</t>
  </si>
  <si>
    <t>Montážní materiál-trubky, žlaby, rošty, přip. armatury atd.</t>
  </si>
  <si>
    <t>Kompletace, revize a zkoušky</t>
  </si>
  <si>
    <t>Revize el. zařízení vč. revizní zprávy</t>
  </si>
  <si>
    <t>Vypracování dokumentace skutečného stavu</t>
  </si>
  <si>
    <t>Koordinace s ostatními profesemi, inženýrská činnost dodavatele</t>
  </si>
  <si>
    <t>Vedení zakázky, koordinace prací s navazujícími profesemi, předání a převzetí díla</t>
  </si>
  <si>
    <t>Zaškolení obsluhy</t>
  </si>
  <si>
    <t>hod</t>
  </si>
  <si>
    <t>celkem</t>
  </si>
  <si>
    <t>Poznámka</t>
  </si>
  <si>
    <t xml:space="preserve">
Jednotková cena v Kč
</t>
  </si>
  <si>
    <t xml:space="preserve">
Celková              cena v Kč
</t>
  </si>
  <si>
    <t xml:space="preserve">Drobný montážní materiál  </t>
  </si>
  <si>
    <t>Zaškolení obsluhy řídicího systému pro objekt SCIM</t>
  </si>
  <si>
    <t>MAR</t>
  </si>
  <si>
    <t xml:space="preserve">Ing. Vladimír Tvrz </t>
  </si>
  <si>
    <t xml:space="preserve">Přepracování dynamických obrazovek pro ovládané a řízené technologie v nové grafice pro jednotlivé nové síťové řídicí jednotky. </t>
  </si>
  <si>
    <t>Vypracování a přepracování archivů histor. dat a trendů pro nový datový server</t>
  </si>
  <si>
    <t>Vypracování a přepracování archivů alarmových hlášení pro nový datový server</t>
  </si>
  <si>
    <t>Vypracování a přepracování a aktualizace systémových úvodních obrazovek pro nový datový server</t>
  </si>
  <si>
    <t>Vypracování a přepracování archivů histor. dat a trendů pro nový datový server. Programové vybavení archivu  historických dat a trendů.</t>
  </si>
  <si>
    <t>Vypracování a přepracování archivů alarmových hlášení pro nový datový server. Programové vybavení archivu  alarmových zpráv.</t>
  </si>
  <si>
    <t xml:space="preserve">Vypracování a přepracování a aktualizace systémových úvodních obrazovek pro nový datový server. Programové vybavení úvodních obrazovek (systémový strom) pro operátorskou pracovní stanici.  </t>
  </si>
  <si>
    <t>Vypracování a přepracování trendů přístupových úrovní a hesel pro nový datový server</t>
  </si>
  <si>
    <t>Vypracování a přepracování trendů přístupových úrovní a hesel pro nový datový server. Programové vybavení pro sledování trendů sledovaných veličin na operátorské stanici.</t>
  </si>
  <si>
    <t xml:space="preserve">Přepracování programového vybavení stávajících síťových řídicích jednotek pro nové síťové jednotky. </t>
  </si>
  <si>
    <t xml:space="preserve">Repeater (opakovač signálu) pro BACnet MS/TP, 24V AC. </t>
  </si>
  <si>
    <t xml:space="preserve">Vypracování dodvatelské výrobní dokumentace pro náhradu stávajících síťových jednotek novými síťovými jednotkami a postupné převedení nových síťových jednotek na nový aplikační datový server s vyšší kapacitou.     </t>
  </si>
  <si>
    <t xml:space="preserve">Vypracování výrobní dokumentace systému MaR pro náhradu stávajících síťových jednotek novými síťovými jednotkami a postupné převedení nových síťových jednotek na nový aplikační datový server s vyšší kapacitou. včetně zpracování časového harmonogramu v návaznosti na možnosti a požadavky Nemocnice Pelhřimov. Při zpracování dokumentace nutno dodržovat způsob a rozsah zpracování tak, aby byla zachována kompatibilita se stávajícím řídicím systémem v objektu Nemocnice Pelhřimov. 
</t>
  </si>
  <si>
    <t xml:space="preserve">Zpracování dokumentace skutečného stavu projektu MaR </t>
  </si>
  <si>
    <t>Komplexní zkoušky včetně kontroly správnosti přenášených signálů a nastavení parametrů</t>
  </si>
  <si>
    <t>Dodávka a instalace software utility - aplikční datový server pro připojení vyššího počtu řídicích síťových jednotek +SQL (max. 25 jednotek), včetně instalace a oživení (např. MS-ADX10SQL-0 s SQL Serverem a licencí pro 4 jádra + MS-SQL4CORE-0 - licence pro SQL Server pro další 4 jádra)</t>
  </si>
  <si>
    <t>Computer server  pro instalaci software utility - aplikční datový server, včetně operačního systému Windows server pro 25 síťových jednotek.
- Procesor pro střední sítě:  Intel® Xeon® Gold 5222 3.8 GHz, 4 cores/8 threads, 10.4GT/s, 16.5M Cache, Turbo, HT (105W) DDR4-2933 and recommended second processor type is Intel® Xeon® Gold 5222 3.8 GHz, 4 cores/8 threads, 10.4GT/s, 16.5M Cache, Turbo, HT (105W) DDR4-2933
-	Požadovaná min. pamět RAM - 64 GB RDIMM 
-	Hard drive: 2 x 960 GB SSD SATA Mix Use 6Gbps 512 2.5in Hot-plug Drive (RAID 1) s 40 GB volného místa po instalaci veškerého nezbytného softwaru a před instalací softwaru ADX. 
(např. Dell PowerEdge T560 Tower Server)</t>
  </si>
  <si>
    <t xml:space="preserve">Personal computer pro operátorskou pracovní stanici, včetně operačního systému a dalších potřebných programů. </t>
  </si>
  <si>
    <t xml:space="preserve"> Nemocnice Pelhřimov - Rekonstrukce budovy staré HTS</t>
  </si>
  <si>
    <t>TZ-02 Modernizace areálového řídicího systému MaR</t>
  </si>
  <si>
    <t>TZ-02 Měření a regulace</t>
  </si>
  <si>
    <t>TZ-02</t>
  </si>
  <si>
    <t xml:space="preserve">Personal computer pro operátorskou pracovní stanici, včetně operačního systému a dalších potřebných programů. 
</t>
  </si>
  <si>
    <t>Nadřízená síťová řídící jednotka (NU) pro připojení DDC podstanic (pro řízení technologie, FCU apod.), plnohodnotně komunikující s datovým a aplikačním serverem řídicího systému, včetně jejího nastavení, adresace, oživení a připojení na komunikační sběrnici ETHERNET.  Síťová jednotka musí umoňvat připojení a integracu sběrnic třetích stran komunikujícíh po komunakční sběrnici M-BUS a Modbus.</t>
  </si>
  <si>
    <t xml:space="preserve">Přepracování uživatelského programového vybavení stávajících síťových jednotek pro nové síťové jednotky. Bude řešeno postupně v rámci náhrady stávajících síťových jednotek novými jednotkami.  
Je potřeba zajistit zachování funkční kompatibility se stejným uživatelským přístupem k datům, operacím a řízení, jako ve stávajícím řídicím systému MaR.   
</t>
  </si>
  <si>
    <t xml:space="preserve">Potřebné úpravy a případné doplnění stávajícíh rozvaděčů MaR pro osazení nových síťových řídicích jednotek, včetně případných převodníků apod. </t>
  </si>
  <si>
    <t xml:space="preserve">Potřebné úpravy a případné doplnění stávajícíh rozvaděčů MaR pro osazení nových síťových řídicích jednotek, včetně případných převodníků apod. Nové síťové jednotky budou osazeny na místo stávajících síťových jednotek. Úpravy se týkají 9 rozvaděčů, protože ve třech rozvaděčích jsou umístěny vždy dvě síťové jednotky.  </t>
  </si>
  <si>
    <t xml:space="preserve">Přepracování dynamických obrazovek pro ovládané a řízené technologie v nové grafice (Metasys UI) pro jednotlivé nové síťové řídicí jednotky. Vizualizace řízených technologických zařízení (VZT, vytápění, chlazení atd.) příslušející k jednotlivým síťovým jednotkám bude probíhat postupně, v rámci náhrady stávajících síťových jednotek novými jednotkami. </t>
  </si>
  <si>
    <t>Patch-Kabel UTP CAT5E, 1 m</t>
  </si>
  <si>
    <t>Drobný montážní materiál (např. instalační krabice, kabelové průchodky,  kovové příchytky kabelů apod.), a včetně potřebného nosného a upevňovacího materiálu (hmoždinka, vrut, apod.), a včetně vyvrtání potřebných otvorů apod.</t>
  </si>
  <si>
    <t xml:space="preserve">Vypracování výchozí revize pro dodávky části MaR v případě, že nebude možné použít stávající napájení stávajícíh síťových jednotek a bude nutné řešit nově napájení nových síťových jednotek apod.. </t>
  </si>
  <si>
    <t>Provedení testů správnosti přenášených signálů a celkové funkce systému MaR. Provedení zkoušek systému MaR s ovládaným technologickým zařízením, nastavení parametrů systému, odladění funkce v návaznosti na provoz technologií. Zkoušky systému MaR ve vazbě na ovládanou technologii budou řešeny v jednotlivých etapách, vždy při převodu nové síťové jednotky na nový aplikační datový server. Musí být prováděny v komplexním režimu současně s ověřením a případnou aktualizací nastavení systémových parametrů  v již provozovaných částech řídícího systému (kotelna apod.)  v ostatních objektech Nemocnice Pelhřimov, které v dané etapě ještě zůstanou na stávajícím aplikačním datovém serveru.  
Veškeré zásahy do stávajícího řídícího systému v objektech Nemocnice Pelhřimov musí být zaneseny do příslušné dokumentace uživatele.</t>
  </si>
  <si>
    <r>
      <rPr>
        <u/>
        <sz val="12"/>
        <rFont val="Times New Roman CE"/>
        <charset val="238"/>
      </rPr>
      <t>Licence pro klientský přístup (Windows CAL)</t>
    </r>
    <r>
      <rPr>
        <sz val="12"/>
        <rFont val="Times New Roman CE"/>
        <family val="1"/>
        <charset val="238"/>
      </rPr>
      <t xml:space="preserve">
Licence pro připojení 20 síťových jednotek
2x10-pack of Windows Server 2025/2022 Device CALs (Standard or Datacenter)
	Licence pro uživatelský přístup – 10 přístupu na server
10-pack of Windows Server 2025/2022 User CALs (Standard or Datacenter)</t>
    </r>
  </si>
  <si>
    <r>
      <t xml:space="preserve">Slaboproudý komuikační kabel pro sběrnici Ethernet (cat. 5e), </t>
    </r>
    <r>
      <rPr>
        <sz val="12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 atd..  Každý kabel bude ukončen na obou stranách konektrorem RJ45. </t>
    </r>
  </si>
  <si>
    <t xml:space="preserve">Vypracování záloh databází stávajícího řídicího systému </t>
  </si>
  <si>
    <t xml:space="preserve">Dodávka a instalace DDC regulátorů při náhradě síťových jednotek typu NCE, včetně potřebných úprav dotčených rozvaděčů (viz Tabulka řídicích síťových jedotek) </t>
  </si>
  <si>
    <t>16.</t>
  </si>
  <si>
    <t>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</si>
</sst>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#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 CE"/>
    </font>
    <font>
      <sz val="12"/>
      <name val="Times New Roman"/>
      <family val="1"/>
      <charset val="238"/>
    </font>
    <font>
      <sz val="8"/>
      <name val="Calibri"/>
      <family val="2"/>
      <scheme val="minor"/>
    </font>
    <font>
      <sz val="12"/>
      <name val="Times New Roman CE"/>
      <family val="1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Times New Roman CE"/>
      <family val="1"/>
      <charset val="238"/>
    </font>
    <font>
      <u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/>
  </cellStyleXfs>
  <cellXfs count="73">
    <xf numFmtId="0" fontId="0" fillId="0" borderId="0" xfId="0"/>
    <xf numFmtId="0" fontId="5" fillId="0" borderId="1" xfId="1" applyFont="1" applyBorder="1" applyAlignment="1">
      <alignment horizontal="centerContinuous"/>
    </xf>
    <xf numFmtId="0" fontId="5" fillId="0" borderId="2" xfId="1" applyFont="1" applyBorder="1" applyAlignment="1">
      <alignment horizontal="centerContinuous"/>
    </xf>
    <xf numFmtId="0" fontId="5" fillId="0" borderId="2" xfId="1" applyFont="1" applyBorder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right"/>
    </xf>
    <xf numFmtId="0" fontId="5" fillId="0" borderId="3" xfId="1" applyFont="1" applyBorder="1" applyAlignment="1">
      <alignment horizontal="left"/>
    </xf>
    <xf numFmtId="0" fontId="5" fillId="0" borderId="0" xfId="1" applyFont="1"/>
    <xf numFmtId="0" fontId="5" fillId="0" borderId="4" xfId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64" fontId="5" fillId="0" borderId="0" xfId="1" applyNumberFormat="1" applyFont="1" applyAlignment="1">
      <alignment horizontal="right"/>
    </xf>
    <xf numFmtId="0" fontId="5" fillId="0" borderId="5" xfId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8" fillId="0" borderId="0" xfId="0" applyFont="1"/>
    <xf numFmtId="0" fontId="5" fillId="0" borderId="0" xfId="1" applyFont="1" applyAlignment="1">
      <alignment horizontal="left" vertical="center"/>
    </xf>
    <xf numFmtId="164" fontId="9" fillId="0" borderId="0" xfId="1" applyNumberFormat="1" applyFont="1" applyAlignment="1">
      <alignment horizontal="right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Continuous" vertical="center"/>
    </xf>
    <xf numFmtId="3" fontId="5" fillId="0" borderId="7" xfId="2" applyNumberFormat="1" applyFont="1" applyBorder="1" applyAlignment="1">
      <alignment horizontal="center" vertical="center" wrapText="1"/>
    </xf>
    <xf numFmtId="164" fontId="5" fillId="0" borderId="7" xfId="2" applyNumberFormat="1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Continuous" vertical="center" shrinkToFit="1"/>
    </xf>
    <xf numFmtId="164" fontId="5" fillId="0" borderId="9" xfId="3" applyNumberFormat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top" wrapText="1"/>
    </xf>
    <xf numFmtId="0" fontId="10" fillId="0" borderId="11" xfId="4" applyFont="1" applyBorder="1" applyAlignment="1">
      <alignment horizontal="left" vertical="top" wrapText="1"/>
    </xf>
    <xf numFmtId="0" fontId="5" fillId="0" borderId="11" xfId="1" applyFont="1" applyBorder="1" applyAlignment="1">
      <alignment horizontal="center" vertical="center" wrapText="1"/>
    </xf>
    <xf numFmtId="164" fontId="5" fillId="0" borderId="14" xfId="1" applyNumberFormat="1" applyFont="1" applyBorder="1" applyAlignment="1">
      <alignment horizontal="center" vertical="center" wrapText="1"/>
    </xf>
    <xf numFmtId="164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vertical="top" wrapText="1"/>
    </xf>
    <xf numFmtId="0" fontId="5" fillId="0" borderId="13" xfId="1" applyFont="1" applyBorder="1" applyAlignment="1">
      <alignment vertical="top" wrapText="1"/>
    </xf>
    <xf numFmtId="0" fontId="5" fillId="0" borderId="10" xfId="1" applyFont="1" applyBorder="1" applyAlignment="1">
      <alignment horizontal="right" vertical="top" wrapText="1"/>
    </xf>
    <xf numFmtId="0" fontId="5" fillId="0" borderId="11" xfId="1" applyFont="1" applyBorder="1" applyAlignment="1">
      <alignment horizontal="center" vertical="top"/>
    </xf>
    <xf numFmtId="0" fontId="7" fillId="0" borderId="11" xfId="4" applyFont="1" applyBorder="1" applyAlignment="1">
      <alignment horizontal="left" vertical="top" wrapText="1"/>
    </xf>
    <xf numFmtId="49" fontId="5" fillId="0" borderId="11" xfId="4" applyNumberFormat="1" applyFont="1" applyBorder="1" applyAlignment="1">
      <alignment horizontal="center" vertical="center"/>
    </xf>
    <xf numFmtId="0" fontId="7" fillId="0" borderId="14" xfId="4" applyFont="1" applyBorder="1" applyAlignment="1">
      <alignment horizontal="left" vertical="top" wrapText="1"/>
    </xf>
    <xf numFmtId="0" fontId="5" fillId="0" borderId="19" xfId="1" applyFont="1" applyBorder="1" applyAlignment="1">
      <alignment vertical="top" wrapText="1"/>
    </xf>
    <xf numFmtId="0" fontId="5" fillId="0" borderId="0" xfId="1" applyFont="1" applyAlignment="1">
      <alignment horizontal="left" vertical="top"/>
    </xf>
    <xf numFmtId="0" fontId="2" fillId="0" borderId="11" xfId="4" applyFont="1" applyBorder="1" applyAlignment="1">
      <alignment horizontal="left" vertical="top" wrapText="1"/>
    </xf>
    <xf numFmtId="0" fontId="2" fillId="0" borderId="14" xfId="4" applyFont="1" applyBorder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vertical="top"/>
    </xf>
    <xf numFmtId="0" fontId="5" fillId="0" borderId="14" xfId="1" applyFont="1" applyBorder="1" applyAlignment="1">
      <alignment vertical="top" wrapText="1"/>
    </xf>
    <xf numFmtId="164" fontId="5" fillId="0" borderId="11" xfId="1" applyNumberFormat="1" applyFont="1" applyBorder="1" applyAlignment="1">
      <alignment horizontal="center" vertical="center" wrapText="1"/>
    </xf>
    <xf numFmtId="165" fontId="5" fillId="0" borderId="11" xfId="6" applyNumberFormat="1" applyBorder="1" applyAlignment="1">
      <alignment horizontal="center" vertical="center" wrapText="1"/>
    </xf>
    <xf numFmtId="0" fontId="7" fillId="0" borderId="11" xfId="4" applyFont="1" applyBorder="1" applyAlignment="1">
      <alignment horizontal="center" vertical="center" wrapText="1"/>
    </xf>
    <xf numFmtId="0" fontId="7" fillId="0" borderId="14" xfId="4" applyFont="1" applyBorder="1" applyAlignment="1">
      <alignment horizontal="left" wrapText="1"/>
    </xf>
    <xf numFmtId="0" fontId="5" fillId="0" borderId="15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  <xf numFmtId="164" fontId="5" fillId="0" borderId="14" xfId="1" applyNumberFormat="1" applyFont="1" applyBorder="1" applyAlignment="1">
      <alignment vertical="top" wrapText="1"/>
    </xf>
    <xf numFmtId="0" fontId="5" fillId="0" borderId="15" xfId="1" applyFont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top" wrapText="1"/>
    </xf>
    <xf numFmtId="0" fontId="5" fillId="0" borderId="15" xfId="1" applyFont="1" applyBorder="1" applyAlignment="1">
      <alignment horizontal="left" vertical="top" wrapText="1"/>
    </xf>
    <xf numFmtId="0" fontId="5" fillId="0" borderId="22" xfId="1" applyFont="1" applyBorder="1" applyAlignment="1">
      <alignment vertical="top" wrapText="1"/>
    </xf>
    <xf numFmtId="0" fontId="5" fillId="0" borderId="17" xfId="1" applyFont="1" applyBorder="1" applyAlignment="1">
      <alignment vertical="top" wrapText="1"/>
    </xf>
    <xf numFmtId="0" fontId="5" fillId="0" borderId="21" xfId="1" applyFont="1" applyBorder="1" applyAlignment="1">
      <alignment horizontal="right" vertical="top" wrapText="1"/>
    </xf>
    <xf numFmtId="0" fontId="5" fillId="0" borderId="18" xfId="1" applyFont="1" applyBorder="1" applyAlignment="1">
      <alignment horizontal="center" vertical="top" wrapText="1"/>
    </xf>
    <xf numFmtId="0" fontId="5" fillId="0" borderId="18" xfId="1" applyFont="1" applyBorder="1" applyAlignment="1">
      <alignment vertical="top" wrapText="1"/>
    </xf>
    <xf numFmtId="0" fontId="5" fillId="0" borderId="18" xfId="1" applyFont="1" applyBorder="1" applyAlignment="1">
      <alignment horizontal="center" vertical="center" wrapText="1"/>
    </xf>
    <xf numFmtId="164" fontId="5" fillId="0" borderId="18" xfId="1" applyNumberFormat="1" applyFont="1" applyBorder="1" applyAlignment="1">
      <alignment horizontal="center" vertical="center" wrapText="1"/>
    </xf>
    <xf numFmtId="164" fontId="5" fillId="0" borderId="20" xfId="1" applyNumberFormat="1" applyFont="1" applyBorder="1" applyAlignment="1">
      <alignment horizontal="right" vertical="center" wrapText="1"/>
    </xf>
    <xf numFmtId="0" fontId="5" fillId="0" borderId="23" xfId="1" applyFont="1" applyBorder="1" applyAlignment="1">
      <alignment vertical="top" wrapText="1"/>
    </xf>
    <xf numFmtId="0" fontId="5" fillId="0" borderId="24" xfId="1" applyFont="1" applyBorder="1" applyAlignment="1">
      <alignment vertical="top" wrapText="1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vertical="top" wrapText="1"/>
    </xf>
    <xf numFmtId="164" fontId="5" fillId="2" borderId="11" xfId="1" applyNumberFormat="1" applyFont="1" applyFill="1" applyBorder="1" applyAlignment="1">
      <alignment horizontal="center" vertical="center" wrapText="1"/>
    </xf>
    <xf numFmtId="164" fontId="5" fillId="2" borderId="11" xfId="1" applyNumberFormat="1" applyFont="1" applyFill="1" applyBorder="1" applyAlignment="1">
      <alignment horizontal="right" vertical="center" wrapText="1"/>
    </xf>
  </cellXfs>
  <cellStyles count="7">
    <cellStyle name="fnRegressQ" xfId="6" xr:uid="{5B27B1AA-FD51-4397-BD03-76DD2D35BD53}"/>
    <cellStyle name="Normální" xfId="0" builtinId="0"/>
    <cellStyle name="Normální 2" xfId="4" xr:uid="{50ACA2CA-C19D-401B-8B20-19810C5F4585}"/>
    <cellStyle name="normální 2 3" xfId="5" xr:uid="{A235966D-27ED-471C-A025-EEC7E3164A37}"/>
    <cellStyle name="normální_Rozpočet investičních nákladů platí 16,+ specifikace" xfId="2" xr:uid="{32FDC596-181F-4105-B2B6-6A3E372719C0}"/>
    <cellStyle name="normální_SA_PC15_51_VV_00" xfId="3" xr:uid="{4542307D-67D3-43B2-9C88-DF45ACDEC5FE}"/>
    <cellStyle name="normální_Zadávací podklad pro profese" xfId="1" xr:uid="{C5B0987B-C982-4A3F-ABC3-7E2CC0578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ps.jci.com/sites/JCBSCZ-BMS_Fire_Sec_CZ_SK/Shared%20Documents/BMS_Fire_Sec_CZ_SK/Zak&#225;zky%20v%20p&#345;&#237;prav&#283;/FN%20Motol%20Simula&#269;n&#237;%20centrum/KALK%2022-043-PPLS%20FN%20Motol%20simula&#269;n&#237;%20centr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kace zakázky"/>
      <sheetName val="VV"/>
      <sheetName val="HW"/>
      <sheetName val="Montáže"/>
      <sheetName val="SW práce"/>
      <sheetName val="PC"/>
      <sheetName val="ESTIMATE"/>
      <sheetName val="Kabeláže"/>
      <sheetName val="Rozvaděče"/>
      <sheetName val="Návrh ŘS"/>
      <sheetName val="Měření kabelů"/>
      <sheetName val="Vzorový VV"/>
      <sheetName val="Ceníky"/>
      <sheetName val="QARF"/>
      <sheetName val="Zdrojová data"/>
    </sheetNames>
    <sheetDataSet>
      <sheetData sheetId="0"/>
      <sheetData sheetId="1"/>
      <sheetData sheetId="2">
        <row r="23">
          <cell r="M23">
            <v>3</v>
          </cell>
        </row>
      </sheetData>
      <sheetData sheetId="3">
        <row r="3">
          <cell r="K3">
            <v>726</v>
          </cell>
        </row>
      </sheetData>
      <sheetData sheetId="4"/>
      <sheetData sheetId="5"/>
      <sheetData sheetId="6">
        <row r="27">
          <cell r="H27">
            <v>70950</v>
          </cell>
        </row>
      </sheetData>
      <sheetData sheetId="7">
        <row r="8">
          <cell r="R8">
            <v>50.429500000000004</v>
          </cell>
        </row>
      </sheetData>
      <sheetData sheetId="8">
        <row r="11">
          <cell r="M11">
            <v>315000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DF479-A896-4CC1-AFEA-679D3397A8A9}">
  <dimension ref="A1:J42"/>
  <sheetViews>
    <sheetView tabSelected="1" zoomScale="90" zoomScaleNormal="90" workbookViewId="0">
      <pane ySplit="5" topLeftCell="A6" activePane="bottomLeft" state="frozen"/>
      <selection pane="bottomLeft" activeCell="F26" sqref="F26"/>
    </sheetView>
  </sheetViews>
  <sheetFormatPr defaultColWidth="9.33203125" defaultRowHeight="15.6" x14ac:dyDescent="0.3"/>
  <cols>
    <col min="1" max="1" width="8.6640625" style="8" customWidth="1"/>
    <col min="2" max="2" width="11.33203125" style="8" bestFit="1" customWidth="1"/>
    <col min="3" max="3" width="64.6640625" style="8" customWidth="1"/>
    <col min="4" max="4" width="10.6640625" style="12" customWidth="1"/>
    <col min="5" max="5" width="8.6640625" style="68" customWidth="1"/>
    <col min="6" max="6" width="17.6640625" style="12" customWidth="1"/>
    <col min="7" max="7" width="15" style="14" customWidth="1"/>
    <col min="8" max="8" width="92.6640625" style="8" customWidth="1"/>
    <col min="9" max="9" width="31.88671875" style="8" customWidth="1"/>
    <col min="10" max="10" width="19.44140625" style="8" customWidth="1"/>
    <col min="11" max="11" width="14.6640625" style="8" customWidth="1"/>
    <col min="12" max="12" width="13" style="8" customWidth="1"/>
    <col min="13" max="16384" width="9.33203125" style="8"/>
  </cols>
  <sheetData>
    <row r="1" spans="1:10" ht="16.2" thickTop="1" x14ac:dyDescent="0.3">
      <c r="A1" s="1" t="s">
        <v>0</v>
      </c>
      <c r="B1" s="2"/>
      <c r="C1" s="3" t="s">
        <v>73</v>
      </c>
      <c r="D1" s="4"/>
      <c r="E1" s="5"/>
      <c r="F1" s="4"/>
      <c r="G1" s="6"/>
      <c r="H1" s="3"/>
      <c r="I1" s="7"/>
    </row>
    <row r="2" spans="1:10" x14ac:dyDescent="0.3">
      <c r="A2" s="9" t="s">
        <v>1</v>
      </c>
      <c r="B2" s="10"/>
      <c r="C2" s="11" t="s">
        <v>74</v>
      </c>
      <c r="E2" s="13" t="s">
        <v>2</v>
      </c>
      <c r="F2" s="12" t="s">
        <v>76</v>
      </c>
      <c r="H2" s="11"/>
      <c r="I2" s="15"/>
    </row>
    <row r="3" spans="1:10" x14ac:dyDescent="0.3">
      <c r="A3" s="9" t="s">
        <v>3</v>
      </c>
      <c r="B3" s="10"/>
      <c r="C3" s="16" t="s">
        <v>75</v>
      </c>
      <c r="E3" s="13" t="s">
        <v>4</v>
      </c>
      <c r="F3" s="12" t="s">
        <v>53</v>
      </c>
      <c r="H3" s="11"/>
      <c r="I3" s="15"/>
    </row>
    <row r="4" spans="1:10" ht="18" customHeight="1" x14ac:dyDescent="0.3">
      <c r="A4" s="9" t="s">
        <v>5</v>
      </c>
      <c r="B4" s="10"/>
      <c r="C4" s="17" t="s">
        <v>54</v>
      </c>
      <c r="E4" s="18"/>
      <c r="G4" s="19">
        <f>G40</f>
        <v>0</v>
      </c>
      <c r="H4" s="11"/>
      <c r="I4" s="15"/>
    </row>
    <row r="5" spans="1:10" ht="67.2" customHeight="1" thickBot="1" x14ac:dyDescent="0.35">
      <c r="A5" s="20" t="s">
        <v>6</v>
      </c>
      <c r="B5" s="21" t="s">
        <v>7</v>
      </c>
      <c r="C5" s="22" t="s">
        <v>8</v>
      </c>
      <c r="D5" s="23" t="s">
        <v>9</v>
      </c>
      <c r="E5" s="21" t="s">
        <v>10</v>
      </c>
      <c r="F5" s="24" t="s">
        <v>49</v>
      </c>
      <c r="G5" s="24" t="s">
        <v>50</v>
      </c>
      <c r="H5" s="25" t="s">
        <v>11</v>
      </c>
      <c r="I5" s="26" t="s">
        <v>48</v>
      </c>
    </row>
    <row r="6" spans="1:10" ht="16.2" thickTop="1" x14ac:dyDescent="0.3">
      <c r="A6" s="27" t="s">
        <v>12</v>
      </c>
      <c r="B6" s="28"/>
      <c r="C6" s="29" t="s">
        <v>31</v>
      </c>
      <c r="D6" s="30"/>
      <c r="E6" s="30"/>
      <c r="F6" s="31"/>
      <c r="G6" s="32"/>
      <c r="H6" s="33"/>
      <c r="I6" s="34"/>
    </row>
    <row r="7" spans="1:10" ht="202.8" x14ac:dyDescent="0.3">
      <c r="A7" s="35" t="s">
        <v>13</v>
      </c>
      <c r="B7" s="36" t="s">
        <v>32</v>
      </c>
      <c r="C7" s="37" t="s">
        <v>71</v>
      </c>
      <c r="D7" s="30">
        <v>1</v>
      </c>
      <c r="E7" s="38" t="s">
        <v>15</v>
      </c>
      <c r="F7" s="31"/>
      <c r="G7" s="32">
        <f t="shared" ref="G7:G8" si="0">D7*F7</f>
        <v>0</v>
      </c>
      <c r="H7" s="39" t="s">
        <v>71</v>
      </c>
      <c r="I7" s="40"/>
      <c r="J7" s="41"/>
    </row>
    <row r="8" spans="1:10" ht="78" x14ac:dyDescent="0.3">
      <c r="A8" s="35" t="s">
        <v>16</v>
      </c>
      <c r="B8" s="36"/>
      <c r="C8" s="37" t="s">
        <v>70</v>
      </c>
      <c r="D8" s="30">
        <v>1</v>
      </c>
      <c r="E8" s="38" t="s">
        <v>15</v>
      </c>
      <c r="F8" s="31"/>
      <c r="G8" s="32">
        <f t="shared" si="0"/>
        <v>0</v>
      </c>
      <c r="H8" s="39" t="s">
        <v>70</v>
      </c>
      <c r="I8" s="40"/>
      <c r="J8" s="41"/>
    </row>
    <row r="9" spans="1:10" ht="109.2" x14ac:dyDescent="0.3">
      <c r="A9" s="35" t="s">
        <v>17</v>
      </c>
      <c r="B9" s="36"/>
      <c r="C9" s="42" t="s">
        <v>87</v>
      </c>
      <c r="D9" s="30">
        <v>1</v>
      </c>
      <c r="E9" s="30" t="s">
        <v>15</v>
      </c>
      <c r="F9" s="31"/>
      <c r="G9" s="32">
        <f t="shared" ref="G9:G12" si="1">D9*F9</f>
        <v>0</v>
      </c>
      <c r="H9" s="43" t="s">
        <v>87</v>
      </c>
      <c r="I9" s="40"/>
      <c r="J9" s="41"/>
    </row>
    <row r="10" spans="1:10" ht="46.8" x14ac:dyDescent="0.3">
      <c r="A10" s="35" t="s">
        <v>18</v>
      </c>
      <c r="B10" s="36" t="s">
        <v>32</v>
      </c>
      <c r="C10" s="37" t="s">
        <v>77</v>
      </c>
      <c r="D10" s="30">
        <v>1</v>
      </c>
      <c r="E10" s="38" t="s">
        <v>15</v>
      </c>
      <c r="F10" s="31"/>
      <c r="G10" s="32">
        <f t="shared" si="1"/>
        <v>0</v>
      </c>
      <c r="H10" s="39" t="s">
        <v>72</v>
      </c>
      <c r="I10" s="40"/>
      <c r="J10" s="41"/>
    </row>
    <row r="11" spans="1:10" s="45" customFormat="1" ht="109.2" x14ac:dyDescent="0.3">
      <c r="A11" s="35" t="s">
        <v>20</v>
      </c>
      <c r="B11" s="36" t="s">
        <v>32</v>
      </c>
      <c r="C11" s="37" t="s">
        <v>78</v>
      </c>
      <c r="D11" s="44">
        <v>10</v>
      </c>
      <c r="E11" s="30" t="s">
        <v>15</v>
      </c>
      <c r="F11" s="31"/>
      <c r="G11" s="32">
        <f t="shared" si="1"/>
        <v>0</v>
      </c>
      <c r="H11" s="39" t="s">
        <v>78</v>
      </c>
      <c r="I11" s="40"/>
    </row>
    <row r="12" spans="1:10" ht="78" x14ac:dyDescent="0.3">
      <c r="A12" s="35" t="s">
        <v>21</v>
      </c>
      <c r="B12" s="28"/>
      <c r="C12" s="37" t="s">
        <v>64</v>
      </c>
      <c r="D12" s="30">
        <v>10</v>
      </c>
      <c r="E12" s="38" t="s">
        <v>19</v>
      </c>
      <c r="F12" s="31"/>
      <c r="G12" s="32">
        <f t="shared" si="1"/>
        <v>0</v>
      </c>
      <c r="H12" s="39" t="s">
        <v>79</v>
      </c>
      <c r="I12" s="40"/>
    </row>
    <row r="13" spans="1:10" ht="62.4" x14ac:dyDescent="0.3">
      <c r="A13" s="35" t="s">
        <v>22</v>
      </c>
      <c r="B13" s="28"/>
      <c r="C13" s="37" t="s">
        <v>55</v>
      </c>
      <c r="D13" s="30">
        <v>10</v>
      </c>
      <c r="E13" s="38" t="s">
        <v>19</v>
      </c>
      <c r="F13" s="31"/>
      <c r="G13" s="32">
        <f t="shared" ref="G13:G14" si="2">D13*F13</f>
        <v>0</v>
      </c>
      <c r="H13" s="46" t="s">
        <v>82</v>
      </c>
      <c r="I13" s="40"/>
    </row>
    <row r="14" spans="1:10" x14ac:dyDescent="0.3">
      <c r="A14" s="35" t="s">
        <v>23</v>
      </c>
      <c r="B14" s="28"/>
      <c r="C14" s="37" t="s">
        <v>89</v>
      </c>
      <c r="D14" s="30">
        <v>1</v>
      </c>
      <c r="E14" s="38" t="s">
        <v>35</v>
      </c>
      <c r="F14" s="31"/>
      <c r="G14" s="32">
        <f t="shared" si="2"/>
        <v>0</v>
      </c>
      <c r="H14" s="37" t="s">
        <v>89</v>
      </c>
      <c r="I14" s="40"/>
    </row>
    <row r="15" spans="1:10" ht="31.2" x14ac:dyDescent="0.3">
      <c r="A15" s="35" t="s">
        <v>24</v>
      </c>
      <c r="B15" s="28"/>
      <c r="C15" s="37" t="s">
        <v>56</v>
      </c>
      <c r="D15" s="30">
        <v>1</v>
      </c>
      <c r="E15" s="38" t="s">
        <v>35</v>
      </c>
      <c r="F15" s="31"/>
      <c r="G15" s="32">
        <f t="shared" ref="G15:G21" si="3">D15*F15</f>
        <v>0</v>
      </c>
      <c r="H15" s="46" t="s">
        <v>59</v>
      </c>
      <c r="I15" s="40"/>
    </row>
    <row r="16" spans="1:10" ht="31.2" x14ac:dyDescent="0.3">
      <c r="A16" s="35" t="s">
        <v>25</v>
      </c>
      <c r="B16" s="28"/>
      <c r="C16" s="37" t="s">
        <v>57</v>
      </c>
      <c r="D16" s="30">
        <v>1</v>
      </c>
      <c r="E16" s="38" t="s">
        <v>35</v>
      </c>
      <c r="F16" s="31"/>
      <c r="G16" s="32">
        <f t="shared" si="3"/>
        <v>0</v>
      </c>
      <c r="H16" s="46" t="s">
        <v>60</v>
      </c>
      <c r="I16" s="40"/>
    </row>
    <row r="17" spans="1:9" ht="31.2" x14ac:dyDescent="0.3">
      <c r="A17" s="35" t="s">
        <v>26</v>
      </c>
      <c r="B17" s="28"/>
      <c r="C17" s="37" t="s">
        <v>58</v>
      </c>
      <c r="D17" s="30">
        <v>1</v>
      </c>
      <c r="E17" s="38" t="s">
        <v>35</v>
      </c>
      <c r="F17" s="31"/>
      <c r="G17" s="32">
        <f t="shared" si="3"/>
        <v>0</v>
      </c>
      <c r="H17" s="46" t="s">
        <v>61</v>
      </c>
      <c r="I17" s="40"/>
    </row>
    <row r="18" spans="1:9" ht="31.2" x14ac:dyDescent="0.3">
      <c r="A18" s="35" t="s">
        <v>27</v>
      </c>
      <c r="B18" s="28"/>
      <c r="C18" s="37" t="s">
        <v>62</v>
      </c>
      <c r="D18" s="30">
        <v>1</v>
      </c>
      <c r="E18" s="38" t="s">
        <v>35</v>
      </c>
      <c r="F18" s="31"/>
      <c r="G18" s="32">
        <f t="shared" si="3"/>
        <v>0</v>
      </c>
      <c r="H18" s="46" t="s">
        <v>63</v>
      </c>
      <c r="I18" s="40"/>
    </row>
    <row r="19" spans="1:9" ht="62.4" x14ac:dyDescent="0.3">
      <c r="A19" s="35" t="s">
        <v>28</v>
      </c>
      <c r="B19" s="28"/>
      <c r="C19" s="37" t="s">
        <v>80</v>
      </c>
      <c r="D19" s="30">
        <v>7</v>
      </c>
      <c r="E19" s="30" t="s">
        <v>19</v>
      </c>
      <c r="F19" s="47"/>
      <c r="G19" s="32">
        <f t="shared" si="3"/>
        <v>0</v>
      </c>
      <c r="H19" s="39" t="s">
        <v>81</v>
      </c>
      <c r="I19" s="40"/>
    </row>
    <row r="20" spans="1:9" ht="46.8" x14ac:dyDescent="0.3">
      <c r="A20" s="35" t="s">
        <v>29</v>
      </c>
      <c r="B20" s="36" t="s">
        <v>32</v>
      </c>
      <c r="C20" s="37" t="s">
        <v>90</v>
      </c>
      <c r="D20" s="30">
        <v>3</v>
      </c>
      <c r="E20" s="38" t="s">
        <v>15</v>
      </c>
      <c r="F20" s="31"/>
      <c r="G20" s="32">
        <f t="shared" si="3"/>
        <v>0</v>
      </c>
      <c r="H20" s="37" t="s">
        <v>90</v>
      </c>
      <c r="I20" s="40"/>
    </row>
    <row r="21" spans="1:9" x14ac:dyDescent="0.3">
      <c r="A21" s="35" t="s">
        <v>30</v>
      </c>
      <c r="B21" s="36" t="s">
        <v>32</v>
      </c>
      <c r="C21" s="37" t="s">
        <v>83</v>
      </c>
      <c r="D21" s="30">
        <v>10</v>
      </c>
      <c r="E21" s="30" t="s">
        <v>15</v>
      </c>
      <c r="F21" s="31"/>
      <c r="G21" s="32">
        <f t="shared" si="3"/>
        <v>0</v>
      </c>
      <c r="H21" s="39" t="s">
        <v>83</v>
      </c>
      <c r="I21" s="40"/>
    </row>
    <row r="22" spans="1:9" x14ac:dyDescent="0.3">
      <c r="A22" s="35" t="s">
        <v>91</v>
      </c>
      <c r="B22" s="36" t="s">
        <v>32</v>
      </c>
      <c r="C22" s="37" t="s">
        <v>33</v>
      </c>
      <c r="D22" s="30">
        <v>2</v>
      </c>
      <c r="E22" s="38" t="s">
        <v>15</v>
      </c>
      <c r="F22" s="31"/>
      <c r="G22" s="32">
        <f t="shared" ref="G22:G23" si="4">D22*F22</f>
        <v>0</v>
      </c>
      <c r="H22" s="46" t="s">
        <v>34</v>
      </c>
      <c r="I22" s="40"/>
    </row>
    <row r="23" spans="1:9" x14ac:dyDescent="0.3">
      <c r="A23" s="35" t="s">
        <v>92</v>
      </c>
      <c r="B23" s="36" t="s">
        <v>32</v>
      </c>
      <c r="C23" s="37" t="s">
        <v>65</v>
      </c>
      <c r="D23" s="30">
        <v>2</v>
      </c>
      <c r="E23" s="38" t="s">
        <v>15</v>
      </c>
      <c r="F23" s="31"/>
      <c r="G23" s="32">
        <f t="shared" si="4"/>
        <v>0</v>
      </c>
      <c r="H23" s="39" t="s">
        <v>65</v>
      </c>
      <c r="I23" s="40"/>
    </row>
    <row r="24" spans="1:9" x14ac:dyDescent="0.3">
      <c r="A24" s="35"/>
      <c r="B24" s="36"/>
      <c r="C24" s="37"/>
      <c r="D24" s="30"/>
      <c r="E24" s="38"/>
      <c r="F24" s="31"/>
      <c r="G24" s="32">
        <f>SUM(G7:G23)</f>
        <v>0</v>
      </c>
      <c r="H24" s="39"/>
      <c r="I24" s="40"/>
    </row>
    <row r="25" spans="1:9" ht="32.25" customHeight="1" x14ac:dyDescent="0.3">
      <c r="A25" s="27" t="s">
        <v>12</v>
      </c>
      <c r="B25" s="28"/>
      <c r="C25" s="29" t="s">
        <v>36</v>
      </c>
      <c r="D25" s="30"/>
      <c r="E25" s="30"/>
      <c r="F25" s="47"/>
      <c r="G25" s="32"/>
      <c r="H25" s="46"/>
      <c r="I25" s="40"/>
    </row>
    <row r="26" spans="1:9" ht="46.8" x14ac:dyDescent="0.3">
      <c r="A26" s="35" t="s">
        <v>13</v>
      </c>
      <c r="B26" s="36" t="s">
        <v>14</v>
      </c>
      <c r="C26" s="37" t="s">
        <v>38</v>
      </c>
      <c r="D26" s="48">
        <v>20</v>
      </c>
      <c r="E26" s="49" t="s">
        <v>37</v>
      </c>
      <c r="F26" s="71"/>
      <c r="G26" s="72">
        <f t="shared" ref="G26" si="5">D26*F26</f>
        <v>0</v>
      </c>
      <c r="H26" s="50" t="s">
        <v>88</v>
      </c>
      <c r="I26" s="40"/>
    </row>
    <row r="27" spans="1:9" x14ac:dyDescent="0.3">
      <c r="A27" s="27"/>
      <c r="B27" s="28"/>
      <c r="C27" s="29"/>
      <c r="D27" s="30"/>
      <c r="E27" s="30"/>
      <c r="F27" s="47"/>
      <c r="G27" s="32">
        <f>SUM(G26)</f>
        <v>0</v>
      </c>
      <c r="H27" s="46"/>
      <c r="I27" s="40"/>
    </row>
    <row r="28" spans="1:9" x14ac:dyDescent="0.3">
      <c r="A28" s="27" t="s">
        <v>12</v>
      </c>
      <c r="B28" s="28"/>
      <c r="C28" s="29" t="s">
        <v>39</v>
      </c>
      <c r="D28" s="30"/>
      <c r="E28" s="49"/>
      <c r="F28" s="47"/>
      <c r="G28" s="32"/>
      <c r="H28" s="50"/>
      <c r="I28" s="40"/>
    </row>
    <row r="29" spans="1:9" ht="46.8" x14ac:dyDescent="0.3">
      <c r="A29" s="35" t="s">
        <v>13</v>
      </c>
      <c r="B29" s="36" t="s">
        <v>14</v>
      </c>
      <c r="C29" s="37" t="s">
        <v>51</v>
      </c>
      <c r="D29" s="51">
        <v>1</v>
      </c>
      <c r="E29" s="49" t="s">
        <v>19</v>
      </c>
      <c r="F29" s="47"/>
      <c r="G29" s="32">
        <f t="shared" ref="G29:G37" si="6">D29*F29</f>
        <v>0</v>
      </c>
      <c r="H29" s="46" t="s">
        <v>84</v>
      </c>
      <c r="I29" s="40"/>
    </row>
    <row r="30" spans="1:9" x14ac:dyDescent="0.3">
      <c r="A30" s="35"/>
      <c r="B30" s="36"/>
      <c r="C30" s="37"/>
      <c r="D30" s="51"/>
      <c r="E30" s="49"/>
      <c r="F30" s="47"/>
      <c r="G30" s="32">
        <f>SUM(G29)</f>
        <v>0</v>
      </c>
      <c r="H30" s="46"/>
      <c r="I30" s="40"/>
    </row>
    <row r="31" spans="1:9" x14ac:dyDescent="0.3">
      <c r="A31" s="27" t="s">
        <v>12</v>
      </c>
      <c r="B31" s="28"/>
      <c r="C31" s="52" t="s">
        <v>40</v>
      </c>
      <c r="D31" s="30"/>
      <c r="E31" s="30"/>
      <c r="F31" s="47"/>
      <c r="G31" s="32"/>
      <c r="H31" s="46"/>
      <c r="I31" s="40"/>
    </row>
    <row r="32" spans="1:9" ht="109.2" x14ac:dyDescent="0.3">
      <c r="A32" s="35" t="s">
        <v>13</v>
      </c>
      <c r="B32" s="28"/>
      <c r="C32" s="53" t="s">
        <v>66</v>
      </c>
      <c r="D32" s="30">
        <v>1</v>
      </c>
      <c r="E32" s="30" t="s">
        <v>15</v>
      </c>
      <c r="F32" s="47"/>
      <c r="G32" s="32">
        <f t="shared" si="6"/>
        <v>0</v>
      </c>
      <c r="H32" s="46" t="s">
        <v>67</v>
      </c>
      <c r="I32" s="40"/>
    </row>
    <row r="33" spans="1:9" ht="156" x14ac:dyDescent="0.3">
      <c r="A33" s="35" t="s">
        <v>16</v>
      </c>
      <c r="B33" s="28"/>
      <c r="C33" s="53" t="s">
        <v>69</v>
      </c>
      <c r="D33" s="30">
        <v>1</v>
      </c>
      <c r="E33" s="30" t="s">
        <v>19</v>
      </c>
      <c r="F33" s="47"/>
      <c r="G33" s="32">
        <f t="shared" si="6"/>
        <v>0</v>
      </c>
      <c r="H33" s="54" t="s">
        <v>86</v>
      </c>
      <c r="I33" s="40"/>
    </row>
    <row r="34" spans="1:9" ht="38.4" customHeight="1" x14ac:dyDescent="0.3">
      <c r="A34" s="35" t="s">
        <v>17</v>
      </c>
      <c r="B34" s="28"/>
      <c r="C34" s="53" t="s">
        <v>41</v>
      </c>
      <c r="D34" s="30">
        <v>1</v>
      </c>
      <c r="E34" s="30" t="s">
        <v>19</v>
      </c>
      <c r="F34" s="47"/>
      <c r="G34" s="32">
        <f t="shared" si="6"/>
        <v>0</v>
      </c>
      <c r="H34" s="46" t="s">
        <v>85</v>
      </c>
      <c r="I34" s="40"/>
    </row>
    <row r="35" spans="1:9" x14ac:dyDescent="0.3">
      <c r="A35" s="35" t="s">
        <v>18</v>
      </c>
      <c r="B35" s="28"/>
      <c r="C35" s="53" t="s">
        <v>42</v>
      </c>
      <c r="D35" s="30">
        <v>1</v>
      </c>
      <c r="E35" s="30" t="s">
        <v>15</v>
      </c>
      <c r="F35" s="47"/>
      <c r="G35" s="32">
        <f t="shared" si="6"/>
        <v>0</v>
      </c>
      <c r="H35" s="46" t="s">
        <v>68</v>
      </c>
      <c r="I35" s="40"/>
    </row>
    <row r="36" spans="1:9" x14ac:dyDescent="0.3">
      <c r="A36" s="35" t="s">
        <v>20</v>
      </c>
      <c r="B36" s="55"/>
      <c r="C36" s="53" t="s">
        <v>43</v>
      </c>
      <c r="D36" s="30">
        <v>1</v>
      </c>
      <c r="E36" s="30" t="s">
        <v>19</v>
      </c>
      <c r="F36" s="47"/>
      <c r="G36" s="32">
        <f t="shared" si="6"/>
        <v>0</v>
      </c>
      <c r="H36" s="46" t="s">
        <v>44</v>
      </c>
      <c r="I36" s="40"/>
    </row>
    <row r="37" spans="1:9" x14ac:dyDescent="0.3">
      <c r="A37" s="35" t="s">
        <v>21</v>
      </c>
      <c r="B37" s="56"/>
      <c r="C37" s="57" t="s">
        <v>45</v>
      </c>
      <c r="D37" s="51">
        <v>8</v>
      </c>
      <c r="E37" s="51" t="s">
        <v>46</v>
      </c>
      <c r="F37" s="47"/>
      <c r="G37" s="32">
        <f t="shared" si="6"/>
        <v>0</v>
      </c>
      <c r="H37" s="58" t="s">
        <v>52</v>
      </c>
      <c r="I37" s="59"/>
    </row>
    <row r="38" spans="1:9" ht="16.2" thickBot="1" x14ac:dyDescent="0.35">
      <c r="A38" s="60"/>
      <c r="B38" s="61"/>
      <c r="C38" s="62"/>
      <c r="D38" s="63"/>
      <c r="E38" s="63"/>
      <c r="F38" s="64"/>
      <c r="G38" s="65">
        <f>SUM(G32:G37)</f>
        <v>0</v>
      </c>
      <c r="H38" s="66"/>
      <c r="I38" s="67"/>
    </row>
    <row r="39" spans="1:9" ht="16.2" thickTop="1" x14ac:dyDescent="0.3"/>
    <row r="40" spans="1:9" x14ac:dyDescent="0.3">
      <c r="E40" s="69" t="s">
        <v>47</v>
      </c>
      <c r="G40" s="19">
        <f>G24+G30+G38+G27</f>
        <v>0</v>
      </c>
    </row>
    <row r="42" spans="1:9" x14ac:dyDescent="0.3">
      <c r="H42" s="70"/>
    </row>
  </sheetData>
  <autoFilter ref="A1:I40" xr:uid="{7351E072-9C13-4574-BA03-D67BD4970ABE}"/>
  <phoneticPr fontId="6" type="noConversion"/>
  <pageMargins left="0.52" right="0.19685039370078741" top="0.74803149606299213" bottom="0.4" header="0.31496062992125984" footer="0.19685039370078741"/>
  <pageSetup paperSize="9" scale="53" orientation="landscape" r:id="rId1"/>
  <headerFooter>
    <oddFooter>&amp;R&amp;"-,Tučné"&amp;16strana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VV_MaR</vt:lpstr>
      <vt:lpstr>VV_MaR!Názvy_tisku</vt:lpstr>
      <vt:lpstr>VV_MaR!Oblast_tisku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Plšek</dc:creator>
  <cp:lastModifiedBy>Petr Paťha</cp:lastModifiedBy>
  <cp:lastPrinted>2025-01-30T19:40:50Z</cp:lastPrinted>
  <dcterms:created xsi:type="dcterms:W3CDTF">2023-06-23T12:48:13Z</dcterms:created>
  <dcterms:modified xsi:type="dcterms:W3CDTF">2025-02-07T06:52:55Z</dcterms:modified>
</cp:coreProperties>
</file>